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FEE7C997-E2DC-4B71-BBFD-C79093E2CE4C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6" i="1" l="1"/>
  <c r="D5" i="1"/>
  <c r="D10" i="1"/>
  <c r="D11" i="1"/>
  <c r="D8" i="1"/>
  <c r="D9" i="1"/>
  <c r="D4" i="1"/>
  <c r="E12" i="1"/>
  <c r="D7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<sst xmlns="http://schemas.openxmlformats.org/spreadsheetml/2006/main" count="16" uniqueCount="16">
  <si>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</si>
  <si>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</si>
  <si>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</si>
  <si>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</si>
  <si>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</si>
  <si>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</si>
  <si>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</si>
  <si>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</si>
  <si>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</si>
  <si>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Thompson R2-J Gen Fund</t>
  </si>
  <si>
    <t>Thompson R2-J Bond Pymt</t>
  </si>
  <si>
    <t>Waterfall Metro Dist #1</t>
  </si>
  <si>
    <t xml:space="preserve">Waterfall Metropolitan District Property Tax Calculator </t>
  </si>
  <si>
    <t>Property Value Assessed by Larimer County Assessor  - Input Value Above to Calculate</t>
  </si>
  <si>
    <t>Total Property Taxes Based on Property Value &amp; Commercial Assessment Rate of 27.90%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</si>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</sst>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2.140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12</v>
      </c>
      <c r="C1" s="21" t="s">
        <v>2</v>
      </c>
      <c r="D1" s="21"/>
      <c r="E1" s="8">
        <v>1400000</v>
      </c>
    </row>
    <row r="2" spans="2:5" ht="15.75" thickBot="1" x14ac:dyDescent="0.3">
      <c r="B2" s="18" t="s">
        <v>13</v>
      </c>
      <c r="C2" s="19"/>
      <c r="D2" s="19"/>
      <c r="E2" s="20"/>
    </row>
    <row r="3" spans="2:5" ht="30.75" thickBot="1" x14ac:dyDescent="0.3">
      <c r="B3" s="12" t="s">
        <v>3</v>
      </c>
      <c r="C3" s="17" t="s">
        <v>15</v>
      </c>
      <c r="D3" s="4" t="s">
        <v>0</v>
      </c>
      <c r="E3" s="5" t="s">
        <v>1</v>
      </c>
    </row>
    <row r="4" spans="2:5" x14ac:dyDescent="0.25">
      <c r="B4" s="1" t="s">
        <v>11</v>
      </c>
      <c r="C4" s="13">
        <v>45</v>
      </c>
      <c r="D4" s="2">
        <f t="shared" ref="D4:D10" si="0">C4/$C$12</f>
        <v>0.36124267480131661</v>
      </c>
      <c r="E4" s="16">
        <f t="shared" ref="E4:E11" si="1">(($E$1*0.279)/1000)*C4</f>
        <v>17577.000000000004</v>
      </c>
    </row>
    <row r="5" spans="2:5" x14ac:dyDescent="0.25">
      <c r="B5" s="1" t="s">
        <v>9</v>
      </c>
      <c r="C5" s="13">
        <v>37.438000000000002</v>
      </c>
      <c r="D5" s="2">
        <f t="shared" si="0"/>
        <v>0.30053785020470425</v>
      </c>
      <c r="E5" s="16">
        <f t="shared" si="1"/>
        <v>14623.282800000004</v>
      </c>
    </row>
    <row r="6" spans="2:5" x14ac:dyDescent="0.25">
      <c r="B6" s="3" t="s">
        <v>4</v>
      </c>
      <c r="C6" s="14">
        <v>22.436</v>
      </c>
      <c r="D6" s="6">
        <f t="shared" si="0"/>
        <v>0.18010757004094086</v>
      </c>
      <c r="E6" s="16">
        <f t="shared" si="1"/>
        <v>8763.5016000000014</v>
      </c>
    </row>
    <row r="7" spans="2:5" x14ac:dyDescent="0.25">
      <c r="B7" s="1" t="s">
        <v>5</v>
      </c>
      <c r="C7" s="13">
        <v>9.5640000000000001</v>
      </c>
      <c r="D7" s="2">
        <f t="shared" si="0"/>
        <v>7.677610981777315E-2</v>
      </c>
      <c r="E7" s="16">
        <f t="shared" si="1"/>
        <v>3735.6984000000007</v>
      </c>
    </row>
    <row r="8" spans="2:5" x14ac:dyDescent="0.25">
      <c r="B8" s="1" t="s">
        <v>10</v>
      </c>
      <c r="C8" s="13">
        <v>7.133</v>
      </c>
      <c r="D8" s="2">
        <f t="shared" si="0"/>
        <v>5.7260977763506471E-2</v>
      </c>
      <c r="E8" s="16">
        <f t="shared" si="1"/>
        <v>2786.1498000000006</v>
      </c>
    </row>
    <row r="9" spans="2:5" x14ac:dyDescent="0.25">
      <c r="B9" s="1" t="s">
        <v>6</v>
      </c>
      <c r="C9" s="13">
        <v>1.857</v>
      </c>
      <c r="D9" s="2">
        <f t="shared" si="0"/>
        <v>1.4907281046800998E-2</v>
      </c>
      <c r="E9" s="16">
        <f t="shared" si="1"/>
        <v>725.34420000000011</v>
      </c>
    </row>
    <row r="10" spans="2:5" x14ac:dyDescent="0.25">
      <c r="B10" s="1" t="s">
        <v>7</v>
      </c>
      <c r="C10" s="13">
        <v>1</v>
      </c>
      <c r="D10" s="2">
        <f t="shared" si="0"/>
        <v>8.0276149955848131E-3</v>
      </c>
      <c r="E10" s="16">
        <f t="shared" si="1"/>
        <v>390.60000000000008</v>
      </c>
    </row>
    <row r="11" spans="2:5" ht="15.75" thickBot="1" x14ac:dyDescent="0.3">
      <c r="B11" s="1" t="s">
        <v>8</v>
      </c>
      <c r="C11" s="13">
        <v>0.14199999999999999</v>
      </c>
      <c r="D11" s="2">
        <f t="shared" ref="D11" si="2">C11/$C$12</f>
        <v>1.1399213293730433E-3</v>
      </c>
      <c r="E11" s="16">
        <f t="shared" si="1"/>
        <v>55.465200000000003</v>
      </c>
    </row>
    <row r="12" spans="2:5" ht="15.75" thickBot="1" x14ac:dyDescent="0.3">
      <c r="B12" s="9" t="s">
        <v>14</v>
      </c>
      <c r="C12" s="15">
        <f>SUM(C4:C11)</f>
        <v>124.56999999999998</v>
      </c>
      <c r="D12" s="10">
        <f>SUM(D4:D11)</f>
        <v>1.0000000000000002</v>
      </c>
      <c r="E12" s="11">
        <f>SUM(E4:E11)</f>
        <v>48657.042000000009</v>
      </c>
    </row>
  </sheetData>
  <sheetProtection algorithmName="SHA-512" hashValue="jgjA6aPIuGaKYUAbzEQEjsnp18APi1aCFJwVeP5ydJjEd1jNtjyfMw6oOOBCNQ4Orf8F1k7l0eICQ3NkXp8HDg==" saltValue="qH+Z1B1/g9rjkw5kaIOhPQ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2023-12-12T18:20:01Z</dcterms:modified>
</cp:coreProperties>
</file>